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850" activeTab="0"/>
  </bookViews>
  <sheets>
    <sheet name="10 месяцев" sheetId="1" r:id="rId1"/>
  </sheets>
  <definedNames>
    <definedName name="_ftn1" localSheetId="0">'10 месяцев'!#REF!</definedName>
    <definedName name="_ftn2" localSheetId="0">'10 месяцев'!#REF!</definedName>
    <definedName name="_ftnref1" localSheetId="0">'10 месяцев'!#REF!</definedName>
    <definedName name="_ftnref2" localSheetId="0">'10 месяцев'!#REF!</definedName>
  </definedNames>
  <calcPr fullCalcOnLoad="1"/>
</workbook>
</file>

<file path=xl/sharedStrings.xml><?xml version="1.0" encoding="utf-8"?>
<sst xmlns="http://schemas.openxmlformats.org/spreadsheetml/2006/main" count="91" uniqueCount="75">
  <si>
    <t xml:space="preserve">   Индекс</t>
  </si>
  <si>
    <t>Наименование циклов, дисциплин, профессиональных модулей, МДК, практик</t>
  </si>
  <si>
    <t>Учебная нагрузка обучающихся (час.)</t>
  </si>
  <si>
    <t>максимальная</t>
  </si>
  <si>
    <t>I курс</t>
  </si>
  <si>
    <t>всего занятий</t>
  </si>
  <si>
    <t>в т. ч.</t>
  </si>
  <si>
    <t>1 семестр</t>
  </si>
  <si>
    <t>2 семестр</t>
  </si>
  <si>
    <t>Лекций, уроков</t>
  </si>
  <si>
    <t>Физическая культура</t>
  </si>
  <si>
    <t>ОП.00</t>
  </si>
  <si>
    <t>ОБЩЕПРОФЕССИОНАЛЬНЫЙ  ЦИКЛ</t>
  </si>
  <si>
    <t>Основы электротехники</t>
  </si>
  <si>
    <t>Основы материаловедения</t>
  </si>
  <si>
    <t>Безопасность жизнедеятельности</t>
  </si>
  <si>
    <t>П.00</t>
  </si>
  <si>
    <t>ПРОФЕССИОНАЛЬНЫЙ  ЦИКЛ</t>
  </si>
  <si>
    <t>ПМ.00</t>
  </si>
  <si>
    <t>Профессиональные модули</t>
  </si>
  <si>
    <t>ПМ.01</t>
  </si>
  <si>
    <t>МДК.01.01</t>
  </si>
  <si>
    <t>УП.01</t>
  </si>
  <si>
    <t>Учебная практика</t>
  </si>
  <si>
    <t>ПМ.02</t>
  </si>
  <si>
    <t>МДК.02.01</t>
  </si>
  <si>
    <t>Всего</t>
  </si>
  <si>
    <t>Дисциплин и МДК</t>
  </si>
  <si>
    <t>учебной практики</t>
  </si>
  <si>
    <t xml:space="preserve">производст. практики / </t>
  </si>
  <si>
    <t>экзаменов</t>
  </si>
  <si>
    <t>дифф. зачетов</t>
  </si>
  <si>
    <t>зачетов</t>
  </si>
  <si>
    <t>МДК.01.02</t>
  </si>
  <si>
    <t>Производственная практика</t>
  </si>
  <si>
    <t>Основы инженерной графики</t>
  </si>
  <si>
    <t>1с</t>
  </si>
  <si>
    <t>4с</t>
  </si>
  <si>
    <t>ОПД.01</t>
  </si>
  <si>
    <t>ОПД.03</t>
  </si>
  <si>
    <t>ОПД.04</t>
  </si>
  <si>
    <t>ФК00</t>
  </si>
  <si>
    <t>дз</t>
  </si>
  <si>
    <t>Технология производства сварных конструкций</t>
  </si>
  <si>
    <t>Формы промежуточной аттестации</t>
  </si>
  <si>
    <t>Распределение обязательной нагрузки по курсам и семестрам (час. в семестр)</t>
  </si>
  <si>
    <t xml:space="preserve">Обязательная </t>
  </si>
  <si>
    <t>лаб. и практ. Занятий УП,ПП</t>
  </si>
  <si>
    <r>
      <rPr>
        <b/>
        <sz val="8"/>
        <rFont val="Times New Roman"/>
        <family val="1"/>
      </rPr>
      <t xml:space="preserve">Самостоятельная </t>
    </r>
    <r>
      <rPr>
        <b/>
        <sz val="10"/>
        <rFont val="Times New Roman"/>
        <family val="1"/>
      </rPr>
      <t>работа</t>
    </r>
  </si>
  <si>
    <t>эк</t>
  </si>
  <si>
    <t>нед.</t>
  </si>
  <si>
    <t>17 нед.</t>
  </si>
  <si>
    <t>22 нед.</t>
  </si>
  <si>
    <t>2. План учебного процесса</t>
  </si>
  <si>
    <t>ОПД.05</t>
  </si>
  <si>
    <t xml:space="preserve">Допуски и технические измерения </t>
  </si>
  <si>
    <t xml:space="preserve">Основы экономики </t>
  </si>
  <si>
    <t>Охрана труда</t>
  </si>
  <si>
    <t>ОПД.06</t>
  </si>
  <si>
    <t>ОПД.07</t>
  </si>
  <si>
    <t>1сем</t>
  </si>
  <si>
    <t>2сем</t>
  </si>
  <si>
    <t>УП 02</t>
  </si>
  <si>
    <t>Подготовительно-сварочные работы и контроль качества сварных швов после сварки</t>
  </si>
  <si>
    <t>Ручная дуговая сварка (наплавка,резка) плавящимся покрытым  электродом</t>
  </si>
  <si>
    <t>МДК.01.03</t>
  </si>
  <si>
    <t>МДК.01.04</t>
  </si>
  <si>
    <t>Основы технологии сварки и сварочное оборудование</t>
  </si>
  <si>
    <t>Подготовительные и сборочные операции перед сваркой</t>
  </si>
  <si>
    <t xml:space="preserve">Контроль качества сварных соединений </t>
  </si>
  <si>
    <t xml:space="preserve"> Техника и технология ручной  дуговой сварки (наплавки, резки) покрытыми электродами</t>
  </si>
  <si>
    <t>ПП 01, 02</t>
  </si>
  <si>
    <t>Консультации на группу по 4 часа на человека</t>
  </si>
  <si>
    <t>МДК.01.05</t>
  </si>
  <si>
    <t xml:space="preserve">Профессия 15.01.05 Сварщик (частично механизированной сварки (наплавки)   срок обучения 10месяцев (2022-2023)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</si>
</sst>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65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i/>
      <sz val="12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2"/>
    </font>
    <font>
      <b/>
      <sz val="14"/>
      <color indexed="8"/>
      <name val="Calibri"/>
      <family val="2"/>
    </font>
    <font>
      <sz val="14"/>
      <name val="Times New Roman"/>
      <family val="1"/>
    </font>
    <font>
      <b/>
      <i/>
      <sz val="16"/>
      <name val="Times New Roman"/>
      <family val="1"/>
    </font>
    <font>
      <b/>
      <sz val="18"/>
      <color indexed="8"/>
      <name val="Calibri"/>
      <family val="2"/>
    </font>
    <font>
      <i/>
      <sz val="14"/>
      <name val="Times New Roman"/>
      <family val="1"/>
    </font>
    <font>
      <b/>
      <sz val="18"/>
      <name val="Arial"/>
      <family val="2"/>
    </font>
    <font>
      <b/>
      <sz val="2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25" borderId="1" applyNumberFormat="0" applyAlignment="0" applyProtection="0"/>
    <xf numFmtId="0" fontId="50" fillId="26" borderId="2" applyNumberFormat="0" applyAlignment="0" applyProtection="0"/>
    <xf numFmtId="0" fontId="51" fillId="26" borderId="1" applyNumberFormat="0" applyAlignment="0" applyProtection="0"/>
    <xf numFmtId="0" fontId="1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7" borderId="7" applyNumberFormat="0" applyAlignment="0" applyProtection="0"/>
    <xf numFmtId="0" fontId="57" fillId="0" borderId="0" applyNumberFormat="0" applyFill="0" applyBorder="0" applyAlignment="0" applyProtection="0"/>
    <xf numFmtId="0" fontId="58" fillId="28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8" fillId="0" borderId="0" xfId="0" applyFont="1" applyAlignment="1">
      <alignment/>
    </xf>
    <xf numFmtId="0" fontId="21" fillId="0" borderId="0" xfId="0" applyFont="1" applyAlignment="1">
      <alignment/>
    </xf>
    <xf numFmtId="0" fontId="0" fillId="32" borderId="0" xfId="0" applyFill="1" applyAlignment="1">
      <alignment/>
    </xf>
    <xf numFmtId="0" fontId="0" fillId="32" borderId="0" xfId="0" applyFill="1" applyBorder="1" applyAlignment="1">
      <alignment wrapText="1"/>
    </xf>
    <xf numFmtId="0" fontId="0" fillId="32" borderId="10" xfId="0" applyFill="1" applyBorder="1" applyAlignment="1">
      <alignment wrapText="1"/>
    </xf>
    <xf numFmtId="0" fontId="0" fillId="32" borderId="11" xfId="0" applyFill="1" applyBorder="1" applyAlignment="1">
      <alignment wrapText="1"/>
    </xf>
    <xf numFmtId="0" fontId="0" fillId="32" borderId="12" xfId="0" applyFill="1" applyBorder="1" applyAlignment="1">
      <alignment/>
    </xf>
    <xf numFmtId="0" fontId="0" fillId="32" borderId="0" xfId="0" applyFill="1" applyBorder="1" applyAlignment="1">
      <alignment/>
    </xf>
    <xf numFmtId="0" fontId="4" fillId="32" borderId="13" xfId="0" applyFont="1" applyFill="1" applyBorder="1" applyAlignment="1">
      <alignment horizontal="center" vertical="top" textRotation="90" wrapText="1"/>
    </xf>
    <xf numFmtId="0" fontId="4" fillId="32" borderId="13" xfId="0" applyFont="1" applyFill="1" applyBorder="1" applyAlignment="1">
      <alignment horizontal="center" wrapText="1"/>
    </xf>
    <xf numFmtId="0" fontId="23" fillId="32" borderId="13" xfId="0" applyFont="1" applyFill="1" applyBorder="1" applyAlignment="1">
      <alignment wrapText="1"/>
    </xf>
    <xf numFmtId="0" fontId="26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vertical="center" wrapText="1"/>
    </xf>
    <xf numFmtId="0" fontId="26" fillId="32" borderId="13" xfId="0" applyFont="1" applyFill="1" applyBorder="1" applyAlignment="1">
      <alignment horizontal="center" vertical="center" wrapText="1"/>
    </xf>
    <xf numFmtId="0" fontId="17" fillId="32" borderId="13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wrapText="1"/>
    </xf>
    <xf numFmtId="0" fontId="27" fillId="32" borderId="13" xfId="0" applyFont="1" applyFill="1" applyBorder="1" applyAlignment="1">
      <alignment/>
    </xf>
    <xf numFmtId="0" fontId="3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vertical="top" wrapText="1"/>
    </xf>
    <xf numFmtId="0" fontId="27" fillId="32" borderId="13" xfId="0" applyFont="1" applyFill="1" applyBorder="1" applyAlignment="1">
      <alignment wrapText="1"/>
    </xf>
    <xf numFmtId="0" fontId="1" fillId="32" borderId="13" xfId="0" applyFont="1" applyFill="1" applyBorder="1" applyAlignment="1">
      <alignment vertical="top" wrapText="1"/>
    </xf>
    <xf numFmtId="0" fontId="17" fillId="32" borderId="13" xfId="0" applyFont="1" applyFill="1" applyBorder="1" applyAlignment="1">
      <alignment wrapText="1"/>
    </xf>
    <xf numFmtId="0" fontId="14" fillId="32" borderId="13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wrapText="1"/>
    </xf>
    <xf numFmtId="16" fontId="24" fillId="32" borderId="0" xfId="0" applyNumberFormat="1" applyFont="1" applyFill="1" applyBorder="1" applyAlignment="1">
      <alignment horizontal="center" wrapText="1"/>
    </xf>
    <xf numFmtId="0" fontId="24" fillId="32" borderId="12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vertical="top" wrapText="1"/>
    </xf>
    <xf numFmtId="0" fontId="26" fillId="32" borderId="13" xfId="0" applyFont="1" applyFill="1" applyBorder="1" applyAlignment="1">
      <alignment vertical="top" wrapText="1"/>
    </xf>
    <xf numFmtId="1" fontId="17" fillId="32" borderId="13" xfId="0" applyNumberFormat="1" applyFont="1" applyFill="1" applyBorder="1" applyAlignment="1">
      <alignment horizontal="center" vertical="center" wrapText="1"/>
    </xf>
    <xf numFmtId="0" fontId="25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wrapText="1"/>
    </xf>
    <xf numFmtId="1" fontId="3" fillId="32" borderId="13" xfId="0" applyNumberFormat="1" applyFont="1" applyFill="1" applyBorder="1" applyAlignment="1">
      <alignment horizontal="center" vertical="center" wrapText="1"/>
    </xf>
    <xf numFmtId="0" fontId="0" fillId="32" borderId="14" xfId="0" applyFill="1" applyBorder="1" applyAlignment="1">
      <alignment/>
    </xf>
    <xf numFmtId="0" fontId="0" fillId="32" borderId="15" xfId="0" applyFill="1" applyBorder="1" applyAlignment="1">
      <alignment/>
    </xf>
    <xf numFmtId="0" fontId="4" fillId="32" borderId="16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horizontal="center" wrapText="1"/>
    </xf>
    <xf numFmtId="0" fontId="17" fillId="32" borderId="13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textRotation="90" wrapText="1"/>
    </xf>
    <xf numFmtId="0" fontId="10" fillId="32" borderId="13" xfId="0" applyFont="1" applyFill="1" applyBorder="1" applyAlignment="1">
      <alignment horizontal="center" vertical="center" wrapText="1"/>
    </xf>
    <xf numFmtId="0" fontId="3" fillId="32" borderId="13" xfId="0" applyFont="1" applyFill="1" applyBorder="1" applyAlignment="1">
      <alignment horizontal="center" textRotation="90" wrapText="1"/>
    </xf>
    <xf numFmtId="0" fontId="12" fillId="32" borderId="13" xfId="0" applyFont="1" applyFill="1" applyBorder="1" applyAlignment="1">
      <alignment horizontal="center" vertical="center" wrapText="1"/>
    </xf>
    <xf numFmtId="0" fontId="27" fillId="32" borderId="13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8" fillId="32" borderId="13" xfId="0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vertical="top" wrapText="1"/>
    </xf>
    <xf numFmtId="1" fontId="20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wrapText="1"/>
    </xf>
    <xf numFmtId="0" fontId="11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4" fillId="32" borderId="13" xfId="0" applyFont="1" applyFill="1" applyBorder="1" applyAlignment="1">
      <alignment horizontal="center" wrapText="1"/>
    </xf>
    <xf numFmtId="0" fontId="11" fillId="32" borderId="13" xfId="0" applyFont="1" applyFill="1" applyBorder="1" applyAlignment="1">
      <alignment wrapText="1"/>
    </xf>
    <xf numFmtId="0" fontId="0" fillId="32" borderId="13" xfId="0" applyFill="1" applyBorder="1" applyAlignment="1">
      <alignment wrapText="1"/>
    </xf>
    <xf numFmtId="0" fontId="2" fillId="32" borderId="13" xfId="0" applyFont="1" applyFill="1" applyBorder="1" applyAlignment="1">
      <alignment wrapText="1"/>
    </xf>
    <xf numFmtId="0" fontId="13" fillId="32" borderId="13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vertical="top" wrapText="1"/>
    </xf>
    <xf numFmtId="0" fontId="2" fillId="32" borderId="13" xfId="0" applyFont="1" applyFill="1" applyBorder="1" applyAlignment="1">
      <alignment vertical="top" wrapText="1"/>
    </xf>
    <xf numFmtId="0" fontId="11" fillId="32" borderId="13" xfId="0" applyFont="1" applyFill="1" applyBorder="1" applyAlignment="1">
      <alignment horizontal="center" wrapText="1"/>
    </xf>
    <xf numFmtId="0" fontId="13" fillId="32" borderId="13" xfId="0" applyFont="1" applyFill="1" applyBorder="1" applyAlignment="1">
      <alignment horizontal="center" wrapText="1"/>
    </xf>
    <xf numFmtId="0" fontId="19" fillId="32" borderId="13" xfId="0" applyFont="1" applyFill="1" applyBorder="1" applyAlignment="1">
      <alignment horizontal="center" vertical="center" wrapText="1"/>
    </xf>
    <xf numFmtId="1" fontId="16" fillId="32" borderId="13" xfId="0" applyNumberFormat="1" applyFont="1" applyFill="1" applyBorder="1" applyAlignment="1">
      <alignment horizontal="center" vertical="center" wrapText="1"/>
    </xf>
    <xf numFmtId="0" fontId="16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wrapText="1"/>
    </xf>
    <xf numFmtId="0" fontId="0" fillId="32" borderId="13" xfId="0" applyFill="1" applyBorder="1" applyAlignment="1">
      <alignment horizontal="center" wrapText="1"/>
    </xf>
    <xf numFmtId="0" fontId="13" fillId="32" borderId="13" xfId="0" applyFont="1" applyFill="1" applyBorder="1" applyAlignment="1">
      <alignment wrapText="1"/>
    </xf>
    <xf numFmtId="0" fontId="10" fillId="32" borderId="13" xfId="0" applyFont="1" applyFill="1" applyBorder="1" applyAlignment="1">
      <alignment horizontal="center" textRotation="90" wrapText="1"/>
    </xf>
    <xf numFmtId="0" fontId="22" fillId="32" borderId="0" xfId="0" applyFont="1" applyFill="1" applyAlignment="1">
      <alignment horizontal="center"/>
    </xf>
    <xf numFmtId="0" fontId="10" fillId="32" borderId="15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>
      <alignment horizontal="center" vertical="center" wrapText="1"/>
    </xf>
    <xf numFmtId="0" fontId="1" fillId="32" borderId="13" xfId="0" applyFont="1" applyFill="1" applyBorder="1" applyAlignment="1">
      <alignment wrapText="1"/>
    </xf>
    <xf numFmtId="0" fontId="2" fillId="32" borderId="13" xfId="0" applyFont="1" applyFill="1" applyBorder="1" applyAlignment="1">
      <alignment horizontal="center" wrapText="1"/>
    </xf>
    <xf numFmtId="0" fontId="18" fillId="32" borderId="13" xfId="0" applyFont="1" applyFill="1" applyBorder="1" applyAlignment="1">
      <alignment horizontal="center" vertical="center" wrapText="1"/>
    </xf>
    <xf numFmtId="0" fontId="7" fillId="32" borderId="13" xfId="0" applyFont="1" applyFill="1" applyBorder="1" applyAlignment="1">
      <alignment horizontal="center" wrapText="1"/>
    </xf>
    <xf numFmtId="1" fontId="19" fillId="32" borderId="13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textRotation="90" wrapText="1"/>
    </xf>
    <xf numFmtId="0" fontId="5" fillId="32" borderId="13" xfId="0" applyFont="1" applyFill="1" applyBorder="1" applyAlignment="1">
      <alignment wrapText="1"/>
    </xf>
    <xf numFmtId="0" fontId="13" fillId="32" borderId="13" xfId="0" applyFont="1" applyFill="1" applyBorder="1" applyAlignment="1">
      <alignment vertical="top" wrapText="1"/>
    </xf>
    <xf numFmtId="0" fontId="13" fillId="32" borderId="10" xfId="0" applyFont="1" applyFill="1" applyBorder="1" applyAlignment="1">
      <alignment horizontal="right" wrapText="1"/>
    </xf>
    <xf numFmtId="0" fontId="13" fillId="32" borderId="11" xfId="0" applyFont="1" applyFill="1" applyBorder="1" applyAlignment="1">
      <alignment horizontal="right" wrapText="1"/>
    </xf>
    <xf numFmtId="0" fontId="13" fillId="32" borderId="17" xfId="0" applyFont="1" applyFill="1" applyBorder="1" applyAlignment="1">
      <alignment horizontal="right" wrapText="1"/>
    </xf>
    <xf numFmtId="0" fontId="13" fillId="32" borderId="14" xfId="0" applyFont="1" applyFill="1" applyBorder="1" applyAlignment="1">
      <alignment horizontal="right" wrapText="1"/>
    </xf>
    <xf numFmtId="0" fontId="13" fillId="32" borderId="15" xfId="0" applyFont="1" applyFill="1" applyBorder="1" applyAlignment="1">
      <alignment horizontal="right" wrapText="1"/>
    </xf>
    <xf numFmtId="0" fontId="13" fillId="32" borderId="18" xfId="0" applyFont="1" applyFill="1" applyBorder="1" applyAlignment="1">
      <alignment horizontal="right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3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top" wrapText="1"/>
    </xf>
    <xf numFmtId="0" fontId="6" fillId="32" borderId="13" xfId="0" applyFont="1" applyFill="1" applyBorder="1" applyAlignment="1">
      <alignment horizontal="center" vertical="top" wrapText="1"/>
    </xf>
    <xf numFmtId="0" fontId="3" fillId="32" borderId="13" xfId="0" applyFont="1" applyFill="1" applyBorder="1" applyAlignment="1">
      <alignment horizontal="center" textRotation="90" wrapText="1"/>
    </xf>
    <xf numFmtId="0" fontId="7" fillId="32" borderId="13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7"/>
  <sheetViews>
    <sheetView tabSelected="1" zoomScale="80" zoomScaleNormal="80" zoomScalePageLayoutView="80" workbookViewId="0" topLeftCell="A35">
      <selection activeCell="B56" sqref="B56"/>
    </sheetView>
  </sheetViews>
  <sheetFormatPr defaultColWidth="9.140625" defaultRowHeight="12.75"/>
  <cols>
    <col min="1" max="1" width="9.7109375" style="0" customWidth="1"/>
    <col min="2" max="2" width="51.421875" style="0" customWidth="1"/>
    <col min="3" max="3" width="4.00390625" style="0" customWidth="1"/>
    <col min="4" max="5" width="2.28125" style="0" customWidth="1"/>
    <col min="6" max="6" width="2.7109375" style="0" customWidth="1"/>
    <col min="7" max="7" width="4.421875" style="0" customWidth="1"/>
    <col min="8" max="8" width="2.7109375" style="0" customWidth="1"/>
    <col min="9" max="9" width="12.421875" style="0" customWidth="1"/>
    <col min="10" max="10" width="7.7109375" style="0" customWidth="1"/>
    <col min="11" max="11" width="17.00390625" style="0" customWidth="1"/>
    <col min="12" max="12" width="6.7109375" style="0" customWidth="1"/>
    <col min="13" max="13" width="7.28125" style="0" customWidth="1"/>
    <col min="14" max="14" width="15.00390625" style="0" customWidth="1"/>
    <col min="15" max="15" width="12.28125" style="0" customWidth="1"/>
    <col min="16" max="16" width="10.7109375" style="0" hidden="1" customWidth="1"/>
    <col min="17" max="17" width="0.5625" style="0" customWidth="1"/>
    <col min="18" max="18" width="10.28125" style="0" hidden="1" customWidth="1"/>
    <col min="19" max="19" width="9.00390625" style="0" hidden="1" customWidth="1"/>
  </cols>
  <sheetData>
    <row r="1" spans="1:19" ht="12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1:19" ht="22.5" customHeight="1">
      <c r="A2" s="71" t="s">
        <v>53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21" ht="28.5" customHeight="1">
      <c r="A3" s="72" t="s">
        <v>74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3"/>
      <c r="Q3" s="73"/>
      <c r="R3" s="73"/>
      <c r="S3" s="73"/>
      <c r="T3" s="1"/>
      <c r="U3" s="1"/>
    </row>
    <row r="4" spans="1:21" ht="52.5" customHeight="1">
      <c r="A4" s="79" t="s">
        <v>0</v>
      </c>
      <c r="B4" s="89" t="s">
        <v>1</v>
      </c>
      <c r="C4" s="54" t="s">
        <v>44</v>
      </c>
      <c r="D4" s="54"/>
      <c r="E4" s="54"/>
      <c r="F4" s="54"/>
      <c r="G4" s="54"/>
      <c r="H4" s="54"/>
      <c r="I4" s="90" t="s">
        <v>2</v>
      </c>
      <c r="J4" s="90"/>
      <c r="K4" s="90"/>
      <c r="L4" s="90"/>
      <c r="M4" s="90"/>
      <c r="N4" s="57" t="s">
        <v>45</v>
      </c>
      <c r="O4" s="57"/>
      <c r="P4" s="5"/>
      <c r="Q4" s="6"/>
      <c r="R4" s="7"/>
      <c r="S4" s="7"/>
      <c r="T4" s="1"/>
      <c r="U4" s="1"/>
    </row>
    <row r="5" spans="1:21" ht="12">
      <c r="A5" s="79"/>
      <c r="B5" s="89"/>
      <c r="C5" s="54"/>
      <c r="D5" s="54"/>
      <c r="E5" s="54"/>
      <c r="F5" s="54"/>
      <c r="G5" s="54"/>
      <c r="H5" s="54"/>
      <c r="I5" s="79" t="s">
        <v>3</v>
      </c>
      <c r="J5" s="79" t="s">
        <v>48</v>
      </c>
      <c r="K5" s="91" t="s">
        <v>46</v>
      </c>
      <c r="L5" s="91"/>
      <c r="M5" s="91"/>
      <c r="N5" s="37" t="s">
        <v>7</v>
      </c>
      <c r="O5" s="37" t="s">
        <v>8</v>
      </c>
      <c r="P5" s="4"/>
      <c r="Q5" s="8"/>
      <c r="R5" s="9"/>
      <c r="S5" s="9"/>
      <c r="T5" s="1"/>
      <c r="U5" s="1"/>
    </row>
    <row r="6" spans="1:21" ht="13.5">
      <c r="A6" s="79"/>
      <c r="B6" s="89"/>
      <c r="C6" s="54"/>
      <c r="D6" s="54"/>
      <c r="E6" s="54"/>
      <c r="F6" s="54"/>
      <c r="G6" s="54"/>
      <c r="H6" s="54"/>
      <c r="I6" s="79"/>
      <c r="J6" s="79"/>
      <c r="K6" s="92" t="s">
        <v>5</v>
      </c>
      <c r="L6" s="93" t="s">
        <v>6</v>
      </c>
      <c r="M6" s="93"/>
      <c r="N6" s="38">
        <v>17</v>
      </c>
      <c r="O6" s="38">
        <v>22</v>
      </c>
      <c r="P6" s="4"/>
      <c r="Q6" s="8"/>
      <c r="R6" s="9"/>
      <c r="S6" s="9"/>
      <c r="T6" s="1"/>
      <c r="U6" s="1"/>
    </row>
    <row r="7" spans="1:21" ht="18">
      <c r="A7" s="79"/>
      <c r="B7" s="89"/>
      <c r="C7" s="54"/>
      <c r="D7" s="54"/>
      <c r="E7" s="54"/>
      <c r="F7" s="54"/>
      <c r="G7" s="54"/>
      <c r="H7" s="54"/>
      <c r="I7" s="79"/>
      <c r="J7" s="79"/>
      <c r="K7" s="92"/>
      <c r="L7" s="93"/>
      <c r="M7" s="93"/>
      <c r="N7" s="39" t="s">
        <v>50</v>
      </c>
      <c r="O7" s="39" t="s">
        <v>50</v>
      </c>
      <c r="P7" s="4"/>
      <c r="Q7" s="8"/>
      <c r="R7" s="9"/>
      <c r="S7" s="9"/>
      <c r="T7" s="1"/>
      <c r="U7" s="1"/>
    </row>
    <row r="8" spans="1:21" ht="46.5">
      <c r="A8" s="79"/>
      <c r="B8" s="89"/>
      <c r="C8" s="54"/>
      <c r="D8" s="54"/>
      <c r="E8" s="54"/>
      <c r="F8" s="54"/>
      <c r="G8" s="54"/>
      <c r="H8" s="54"/>
      <c r="I8" s="79"/>
      <c r="J8" s="79"/>
      <c r="K8" s="92"/>
      <c r="L8" s="40" t="s">
        <v>9</v>
      </c>
      <c r="M8" s="40" t="s">
        <v>47</v>
      </c>
      <c r="N8" s="11"/>
      <c r="O8" s="11"/>
      <c r="P8" s="4"/>
      <c r="Q8" s="8"/>
      <c r="R8" s="9"/>
      <c r="S8" s="9"/>
      <c r="T8" s="1"/>
      <c r="U8" s="1"/>
    </row>
    <row r="9" spans="1:21" ht="18.75" customHeight="1">
      <c r="A9" s="41">
        <v>1</v>
      </c>
      <c r="B9" s="42">
        <v>2</v>
      </c>
      <c r="C9" s="54">
        <v>3</v>
      </c>
      <c r="D9" s="54"/>
      <c r="E9" s="54"/>
      <c r="F9" s="54"/>
      <c r="G9" s="54"/>
      <c r="H9" s="54"/>
      <c r="I9" s="10"/>
      <c r="J9" s="41"/>
      <c r="K9" s="43"/>
      <c r="L9" s="40">
        <v>7</v>
      </c>
      <c r="M9" s="40">
        <v>8</v>
      </c>
      <c r="N9" s="11">
        <v>9</v>
      </c>
      <c r="O9" s="11">
        <v>10</v>
      </c>
      <c r="P9" s="4"/>
      <c r="Q9" s="8"/>
      <c r="R9" s="9"/>
      <c r="S9" s="9"/>
      <c r="T9" s="1"/>
      <c r="U9" s="1"/>
    </row>
    <row r="10" spans="1:21" ht="12.75" customHeight="1">
      <c r="A10" s="55" t="s">
        <v>11</v>
      </c>
      <c r="B10" s="80" t="s">
        <v>12</v>
      </c>
      <c r="C10" s="67" t="s">
        <v>60</v>
      </c>
      <c r="D10" s="68"/>
      <c r="E10" s="68"/>
      <c r="F10" s="67" t="s">
        <v>61</v>
      </c>
      <c r="G10" s="68"/>
      <c r="H10" s="68"/>
      <c r="I10" s="76">
        <f>I12+I13+I14+I15+I16+I17+I21</f>
        <v>374</v>
      </c>
      <c r="J10" s="76">
        <f>J12+J13+J14+J15+J16+J17+J21</f>
        <v>126</v>
      </c>
      <c r="K10" s="76">
        <f>K12+K13+K14+K15+K16+K17</f>
        <v>216</v>
      </c>
      <c r="L10" s="76">
        <f>L12+L13+L14+L15+L16+L17</f>
        <v>196</v>
      </c>
      <c r="M10" s="76">
        <f>M12+M13+M14+M15+M16+M17+M21</f>
        <v>20</v>
      </c>
      <c r="N10" s="76">
        <f>N12+N13+N14+N15+N16+N17+N21</f>
        <v>248</v>
      </c>
      <c r="O10" s="76">
        <f>O12+O13+O14+O15+O16+O17+O21</f>
        <v>0</v>
      </c>
      <c r="P10" s="4"/>
      <c r="Q10" s="8"/>
      <c r="R10" s="9"/>
      <c r="S10" s="9"/>
      <c r="T10" s="1"/>
      <c r="U10" s="1"/>
    </row>
    <row r="11" spans="1:21" ht="12.75" customHeight="1">
      <c r="A11" s="55"/>
      <c r="B11" s="80"/>
      <c r="C11" s="67"/>
      <c r="D11" s="68"/>
      <c r="E11" s="68"/>
      <c r="F11" s="67"/>
      <c r="G11" s="68"/>
      <c r="H11" s="68"/>
      <c r="I11" s="76"/>
      <c r="J11" s="76"/>
      <c r="K11" s="76"/>
      <c r="L11" s="76"/>
      <c r="M11" s="76"/>
      <c r="N11" s="76"/>
      <c r="O11" s="76"/>
      <c r="P11" s="4"/>
      <c r="Q11" s="8"/>
      <c r="R11" s="9"/>
      <c r="S11" s="9"/>
      <c r="T11" s="1"/>
      <c r="U11" s="1"/>
    </row>
    <row r="12" spans="1:21" ht="18" customHeight="1">
      <c r="A12" s="12" t="s">
        <v>38</v>
      </c>
      <c r="B12" s="13" t="s">
        <v>35</v>
      </c>
      <c r="C12" s="61" t="s">
        <v>42</v>
      </c>
      <c r="D12" s="60"/>
      <c r="E12" s="60"/>
      <c r="F12" s="61"/>
      <c r="G12" s="60"/>
      <c r="H12" s="60"/>
      <c r="I12" s="14">
        <f aca="true" t="shared" si="0" ref="I12:I17">K12+J12</f>
        <v>54</v>
      </c>
      <c r="J12" s="44">
        <v>18</v>
      </c>
      <c r="K12" s="45">
        <v>36</v>
      </c>
      <c r="L12" s="15">
        <v>16</v>
      </c>
      <c r="M12" s="15">
        <v>20</v>
      </c>
      <c r="N12" s="45">
        <v>36</v>
      </c>
      <c r="O12" s="15"/>
      <c r="P12" s="4"/>
      <c r="Q12" s="8"/>
      <c r="R12" s="9"/>
      <c r="S12" s="9"/>
      <c r="T12" s="1"/>
      <c r="U12" s="1"/>
    </row>
    <row r="13" spans="1:21" ht="18.75" customHeight="1">
      <c r="A13" s="12" t="s">
        <v>39</v>
      </c>
      <c r="B13" s="13" t="s">
        <v>13</v>
      </c>
      <c r="C13" s="56" t="s">
        <v>42</v>
      </c>
      <c r="D13" s="57"/>
      <c r="E13" s="57"/>
      <c r="F13" s="56"/>
      <c r="G13" s="57"/>
      <c r="H13" s="57"/>
      <c r="I13" s="14">
        <f t="shared" si="0"/>
        <v>54</v>
      </c>
      <c r="J13" s="44">
        <v>18</v>
      </c>
      <c r="K13" s="45">
        <v>36</v>
      </c>
      <c r="L13" s="15">
        <v>36</v>
      </c>
      <c r="M13" s="16"/>
      <c r="N13" s="45">
        <v>36</v>
      </c>
      <c r="O13" s="16"/>
      <c r="P13" s="4"/>
      <c r="Q13" s="8"/>
      <c r="R13" s="9"/>
      <c r="S13" s="9"/>
      <c r="T13" s="1"/>
      <c r="U13" s="1"/>
    </row>
    <row r="14" spans="1:21" ht="18" customHeight="1">
      <c r="A14" s="12" t="s">
        <v>40</v>
      </c>
      <c r="B14" s="13" t="s">
        <v>14</v>
      </c>
      <c r="C14" s="56" t="s">
        <v>42</v>
      </c>
      <c r="D14" s="57"/>
      <c r="E14" s="57"/>
      <c r="F14" s="56"/>
      <c r="G14" s="57"/>
      <c r="H14" s="57"/>
      <c r="I14" s="14">
        <f t="shared" si="0"/>
        <v>54</v>
      </c>
      <c r="J14" s="44">
        <v>18</v>
      </c>
      <c r="K14" s="45">
        <v>36</v>
      </c>
      <c r="L14" s="15">
        <v>36</v>
      </c>
      <c r="M14" s="16"/>
      <c r="N14" s="45">
        <v>36</v>
      </c>
      <c r="O14" s="16"/>
      <c r="P14" s="4"/>
      <c r="Q14" s="8"/>
      <c r="R14" s="9"/>
      <c r="S14" s="9"/>
      <c r="T14" s="1"/>
      <c r="U14" s="1"/>
    </row>
    <row r="15" spans="1:21" ht="17.25" customHeight="1">
      <c r="A15" s="12" t="s">
        <v>54</v>
      </c>
      <c r="B15" s="13" t="s">
        <v>55</v>
      </c>
      <c r="C15" s="58" t="s">
        <v>42</v>
      </c>
      <c r="D15" s="57"/>
      <c r="E15" s="57"/>
      <c r="F15" s="58"/>
      <c r="G15" s="57"/>
      <c r="H15" s="57"/>
      <c r="I15" s="14">
        <f t="shared" si="0"/>
        <v>54</v>
      </c>
      <c r="J15" s="44">
        <v>18</v>
      </c>
      <c r="K15" s="45">
        <v>36</v>
      </c>
      <c r="L15" s="15">
        <v>36</v>
      </c>
      <c r="M15" s="16"/>
      <c r="N15" s="45">
        <v>36</v>
      </c>
      <c r="O15" s="16"/>
      <c r="P15" s="4"/>
      <c r="Q15" s="8"/>
      <c r="R15" s="9"/>
      <c r="S15" s="9"/>
      <c r="T15" s="1"/>
      <c r="U15" s="1"/>
    </row>
    <row r="16" spans="1:21" ht="17.25" customHeight="1">
      <c r="A16" s="12" t="s">
        <v>58</v>
      </c>
      <c r="B16" s="13" t="s">
        <v>56</v>
      </c>
      <c r="C16" s="58" t="s">
        <v>42</v>
      </c>
      <c r="D16" s="57"/>
      <c r="E16" s="57"/>
      <c r="F16" s="58"/>
      <c r="G16" s="57"/>
      <c r="H16" s="57"/>
      <c r="I16" s="14">
        <f t="shared" si="0"/>
        <v>54</v>
      </c>
      <c r="J16" s="44">
        <v>18</v>
      </c>
      <c r="K16" s="45">
        <v>36</v>
      </c>
      <c r="L16" s="15">
        <v>36</v>
      </c>
      <c r="M16" s="16"/>
      <c r="N16" s="45">
        <v>36</v>
      </c>
      <c r="O16" s="16"/>
      <c r="P16" s="4"/>
      <c r="Q16" s="8"/>
      <c r="R16" s="9"/>
      <c r="S16" s="9"/>
      <c r="T16" s="1"/>
      <c r="U16" s="1"/>
    </row>
    <row r="17" spans="1:21" ht="18" customHeight="1">
      <c r="A17" s="12" t="s">
        <v>59</v>
      </c>
      <c r="B17" s="13" t="s">
        <v>15</v>
      </c>
      <c r="C17" s="58" t="s">
        <v>42</v>
      </c>
      <c r="D17" s="57"/>
      <c r="E17" s="57"/>
      <c r="F17" s="58"/>
      <c r="G17" s="57"/>
      <c r="H17" s="57"/>
      <c r="I17" s="14">
        <f t="shared" si="0"/>
        <v>54</v>
      </c>
      <c r="J17" s="44">
        <v>18</v>
      </c>
      <c r="K17" s="45">
        <v>36</v>
      </c>
      <c r="L17" s="15">
        <v>36</v>
      </c>
      <c r="M17" s="16"/>
      <c r="N17" s="45">
        <v>36</v>
      </c>
      <c r="O17" s="16"/>
      <c r="P17" s="4"/>
      <c r="Q17" s="8"/>
      <c r="R17" s="9"/>
      <c r="S17" s="9"/>
      <c r="T17" s="1"/>
      <c r="U17" s="1"/>
    </row>
    <row r="18" spans="1:21" ht="16.5" customHeight="1">
      <c r="A18" s="17" t="s">
        <v>16</v>
      </c>
      <c r="B18" s="52" t="s">
        <v>17</v>
      </c>
      <c r="C18" s="67" t="s">
        <v>36</v>
      </c>
      <c r="D18" s="68"/>
      <c r="E18" s="68"/>
      <c r="F18" s="67" t="s">
        <v>37</v>
      </c>
      <c r="G18" s="67"/>
      <c r="H18" s="67"/>
      <c r="I18" s="46">
        <f aca="true" t="shared" si="1" ref="I18:O18">I20+I27+I31</f>
        <v>712</v>
      </c>
      <c r="J18" s="46">
        <f t="shared" si="1"/>
        <v>138</v>
      </c>
      <c r="K18" s="46">
        <f t="shared" si="1"/>
        <v>1152</v>
      </c>
      <c r="L18" s="46">
        <f t="shared" si="1"/>
        <v>245</v>
      </c>
      <c r="M18" s="46">
        <f t="shared" si="1"/>
        <v>824</v>
      </c>
      <c r="N18" s="46">
        <f t="shared" si="1"/>
        <v>364</v>
      </c>
      <c r="O18" s="46">
        <f t="shared" si="1"/>
        <v>756</v>
      </c>
      <c r="P18" s="4"/>
      <c r="Q18" s="8"/>
      <c r="R18" s="9"/>
      <c r="S18" s="9"/>
      <c r="T18" s="1"/>
      <c r="U18" s="1"/>
    </row>
    <row r="19" spans="1:21" ht="21.75" customHeight="1">
      <c r="A19" s="17" t="s">
        <v>18</v>
      </c>
      <c r="B19" s="18" t="s">
        <v>19</v>
      </c>
      <c r="C19" s="69"/>
      <c r="D19" s="57"/>
      <c r="E19" s="57"/>
      <c r="F19" s="69"/>
      <c r="G19" s="57"/>
      <c r="H19" s="57"/>
      <c r="I19" s="19"/>
      <c r="J19" s="47"/>
      <c r="K19" s="19"/>
      <c r="L19" s="42"/>
      <c r="M19" s="42"/>
      <c r="N19" s="42"/>
      <c r="O19" s="42"/>
      <c r="P19" s="4"/>
      <c r="Q19" s="8"/>
      <c r="R19" s="9"/>
      <c r="S19" s="9"/>
      <c r="T19" s="1"/>
      <c r="U19" s="1"/>
    </row>
    <row r="20" spans="1:21" ht="55.5" customHeight="1">
      <c r="A20" s="20" t="s">
        <v>20</v>
      </c>
      <c r="B20" s="21" t="s">
        <v>63</v>
      </c>
      <c r="C20" s="81"/>
      <c r="D20" s="60"/>
      <c r="E20" s="60"/>
      <c r="F20" s="75" t="s">
        <v>49</v>
      </c>
      <c r="G20" s="75"/>
      <c r="H20" s="75"/>
      <c r="I20" s="42">
        <f aca="true" t="shared" si="2" ref="I20:O20">SUM(I22+I23+I24+I25+I26)</f>
        <v>332</v>
      </c>
      <c r="J20" s="42">
        <f t="shared" si="2"/>
        <v>62</v>
      </c>
      <c r="K20" s="42">
        <f>SUM(K21+K22+K23+K24+K25+K26)</f>
        <v>302</v>
      </c>
      <c r="L20" s="42">
        <f t="shared" si="2"/>
        <v>126</v>
      </c>
      <c r="M20" s="42">
        <f t="shared" si="2"/>
        <v>144</v>
      </c>
      <c r="N20" s="42">
        <f t="shared" si="2"/>
        <v>229</v>
      </c>
      <c r="O20" s="42">
        <f t="shared" si="2"/>
        <v>41</v>
      </c>
      <c r="P20" s="4"/>
      <c r="Q20" s="8"/>
      <c r="R20" s="9"/>
      <c r="S20" s="9"/>
      <c r="T20" s="1"/>
      <c r="U20" s="94"/>
    </row>
    <row r="21" spans="1:21" ht="20.25" customHeight="1">
      <c r="A21" s="22" t="s">
        <v>21</v>
      </c>
      <c r="B21" s="13" t="s">
        <v>57</v>
      </c>
      <c r="C21" s="58" t="s">
        <v>49</v>
      </c>
      <c r="D21" s="57"/>
      <c r="E21" s="57"/>
      <c r="F21" s="58"/>
      <c r="G21" s="57"/>
      <c r="H21" s="57"/>
      <c r="I21" s="14">
        <f>K21+J21</f>
        <v>50</v>
      </c>
      <c r="J21" s="44">
        <v>18</v>
      </c>
      <c r="K21" s="45">
        <v>32</v>
      </c>
      <c r="L21" s="15">
        <v>32</v>
      </c>
      <c r="M21" s="16"/>
      <c r="N21" s="45">
        <v>32</v>
      </c>
      <c r="O21" s="16"/>
      <c r="P21" s="4"/>
      <c r="Q21" s="8"/>
      <c r="R21" s="9"/>
      <c r="S21" s="9"/>
      <c r="T21" s="1"/>
      <c r="U21" s="1"/>
    </row>
    <row r="22" spans="1:21" ht="36" customHeight="1">
      <c r="A22" s="22" t="s">
        <v>33</v>
      </c>
      <c r="B22" s="23" t="s">
        <v>67</v>
      </c>
      <c r="C22" s="53"/>
      <c r="D22" s="60"/>
      <c r="E22" s="60"/>
      <c r="F22" s="53"/>
      <c r="G22" s="53"/>
      <c r="H22" s="53"/>
      <c r="I22" s="14">
        <f>J22+K22</f>
        <v>62</v>
      </c>
      <c r="J22" s="24">
        <v>20</v>
      </c>
      <c r="K22" s="16">
        <v>42</v>
      </c>
      <c r="L22" s="16">
        <v>42</v>
      </c>
      <c r="M22" s="16"/>
      <c r="N22" s="16">
        <v>42</v>
      </c>
      <c r="O22" s="16"/>
      <c r="P22" s="4"/>
      <c r="Q22" s="8"/>
      <c r="R22" s="9"/>
      <c r="S22" s="9"/>
      <c r="T22" s="1"/>
      <c r="U22" s="1"/>
    </row>
    <row r="23" spans="1:21" ht="33.75" customHeight="1">
      <c r="A23" s="22" t="s">
        <v>65</v>
      </c>
      <c r="B23" s="23" t="s">
        <v>43</v>
      </c>
      <c r="C23" s="60"/>
      <c r="D23" s="60"/>
      <c r="E23" s="60"/>
      <c r="F23" s="53"/>
      <c r="G23" s="53"/>
      <c r="H23" s="53"/>
      <c r="I23" s="14">
        <f>J23+K23</f>
        <v>24</v>
      </c>
      <c r="J23" s="24">
        <f>K23/2</f>
        <v>8</v>
      </c>
      <c r="K23" s="16">
        <v>16</v>
      </c>
      <c r="L23" s="16">
        <v>16</v>
      </c>
      <c r="M23" s="16"/>
      <c r="N23" s="16">
        <v>16</v>
      </c>
      <c r="O23" s="16"/>
      <c r="P23" s="4"/>
      <c r="Q23" s="8"/>
      <c r="R23" s="9"/>
      <c r="S23" s="9"/>
      <c r="T23" s="1"/>
      <c r="U23" s="1"/>
    </row>
    <row r="24" spans="1:21" ht="36.75" customHeight="1">
      <c r="A24" s="22" t="s">
        <v>66</v>
      </c>
      <c r="B24" s="23" t="s">
        <v>68</v>
      </c>
      <c r="C24" s="54"/>
      <c r="D24" s="54"/>
      <c r="E24" s="54"/>
      <c r="F24" s="53"/>
      <c r="G24" s="53"/>
      <c r="H24" s="53"/>
      <c r="I24" s="14">
        <f>J24+K24</f>
        <v>60</v>
      </c>
      <c r="J24" s="24">
        <v>20</v>
      </c>
      <c r="K24" s="16">
        <v>40</v>
      </c>
      <c r="L24" s="16">
        <v>40</v>
      </c>
      <c r="M24" s="16"/>
      <c r="N24" s="16">
        <v>40</v>
      </c>
      <c r="O24" s="16"/>
      <c r="P24" s="4"/>
      <c r="Q24" s="8"/>
      <c r="R24" s="9"/>
      <c r="S24" s="9"/>
      <c r="T24" s="1"/>
      <c r="U24" s="1"/>
    </row>
    <row r="25" spans="1:21" ht="16.5" customHeight="1">
      <c r="A25" s="22" t="s">
        <v>73</v>
      </c>
      <c r="B25" s="23" t="s">
        <v>69</v>
      </c>
      <c r="C25" s="54"/>
      <c r="D25" s="54"/>
      <c r="E25" s="54"/>
      <c r="F25" s="53"/>
      <c r="G25" s="53"/>
      <c r="H25" s="53"/>
      <c r="I25" s="14">
        <f>J25+K25</f>
        <v>42</v>
      </c>
      <c r="J25" s="24">
        <f>K25/2</f>
        <v>14</v>
      </c>
      <c r="K25" s="16">
        <v>28</v>
      </c>
      <c r="L25" s="16">
        <v>28</v>
      </c>
      <c r="M25" s="16"/>
      <c r="N25" s="16">
        <v>28</v>
      </c>
      <c r="O25" s="16"/>
      <c r="P25" s="4"/>
      <c r="Q25" s="8"/>
      <c r="R25" s="9"/>
      <c r="S25" s="9"/>
      <c r="T25" s="1"/>
      <c r="U25" s="1"/>
    </row>
    <row r="26" spans="1:21" ht="18.75" customHeight="1">
      <c r="A26" s="25" t="s">
        <v>22</v>
      </c>
      <c r="B26" s="13" t="s">
        <v>23</v>
      </c>
      <c r="C26" s="56"/>
      <c r="D26" s="57"/>
      <c r="E26" s="57"/>
      <c r="F26" s="62" t="s">
        <v>42</v>
      </c>
      <c r="G26" s="62"/>
      <c r="H26" s="62"/>
      <c r="I26" s="14">
        <v>144</v>
      </c>
      <c r="J26" s="44"/>
      <c r="K26" s="16">
        <v>144</v>
      </c>
      <c r="L26" s="16"/>
      <c r="M26" s="16">
        <v>144</v>
      </c>
      <c r="N26" s="16">
        <v>103</v>
      </c>
      <c r="O26" s="16">
        <v>41</v>
      </c>
      <c r="P26" s="26"/>
      <c r="Q26" s="27"/>
      <c r="R26" s="9"/>
      <c r="S26" s="9"/>
      <c r="T26" s="1"/>
      <c r="U26" s="1"/>
    </row>
    <row r="27" spans="1:21" ht="34.5">
      <c r="A27" s="48" t="s">
        <v>24</v>
      </c>
      <c r="B27" s="21" t="s">
        <v>64</v>
      </c>
      <c r="C27" s="59"/>
      <c r="D27" s="59"/>
      <c r="E27" s="59"/>
      <c r="F27" s="55" t="s">
        <v>49</v>
      </c>
      <c r="G27" s="55"/>
      <c r="H27" s="55"/>
      <c r="I27" s="42">
        <f aca="true" t="shared" si="3" ref="I27:O27">I28+I29+I30</f>
        <v>332</v>
      </c>
      <c r="J27" s="42">
        <f t="shared" si="3"/>
        <v>60</v>
      </c>
      <c r="K27" s="42">
        <f>K28+K29+K30</f>
        <v>818</v>
      </c>
      <c r="L27" s="42">
        <f t="shared" si="3"/>
        <v>119</v>
      </c>
      <c r="M27" s="42">
        <f t="shared" si="3"/>
        <v>648</v>
      </c>
      <c r="N27" s="42">
        <f t="shared" si="3"/>
        <v>103</v>
      </c>
      <c r="O27" s="42">
        <f t="shared" si="3"/>
        <v>715</v>
      </c>
      <c r="P27" s="4"/>
      <c r="Q27" s="8"/>
      <c r="R27" s="9"/>
      <c r="S27" s="9"/>
      <c r="T27" s="1"/>
      <c r="U27" s="1"/>
    </row>
    <row r="28" spans="1:21" ht="54">
      <c r="A28" s="28" t="s">
        <v>25</v>
      </c>
      <c r="B28" s="29" t="s">
        <v>70</v>
      </c>
      <c r="C28" s="53"/>
      <c r="D28" s="53"/>
      <c r="E28" s="53"/>
      <c r="F28" s="53"/>
      <c r="G28" s="53"/>
      <c r="H28" s="53"/>
      <c r="I28" s="30">
        <f>K28+J28</f>
        <v>230</v>
      </c>
      <c r="J28" s="30">
        <v>60</v>
      </c>
      <c r="K28" s="16">
        <v>170</v>
      </c>
      <c r="L28" s="16">
        <v>119</v>
      </c>
      <c r="M28" s="16"/>
      <c r="N28" s="16">
        <v>43</v>
      </c>
      <c r="O28" s="16">
        <v>127</v>
      </c>
      <c r="P28" s="4"/>
      <c r="Q28" s="8"/>
      <c r="R28" s="9"/>
      <c r="S28" s="9"/>
      <c r="T28" s="1"/>
      <c r="U28" s="1"/>
    </row>
    <row r="29" spans="1:21" ht="18" customHeight="1">
      <c r="A29" s="25" t="s">
        <v>62</v>
      </c>
      <c r="B29" s="13" t="s">
        <v>23</v>
      </c>
      <c r="C29" s="62"/>
      <c r="D29" s="62"/>
      <c r="E29" s="62"/>
      <c r="F29" s="62" t="s">
        <v>42</v>
      </c>
      <c r="G29" s="62"/>
      <c r="H29" s="62"/>
      <c r="I29" s="30">
        <v>102</v>
      </c>
      <c r="J29" s="49"/>
      <c r="K29" s="16">
        <v>102</v>
      </c>
      <c r="L29" s="16"/>
      <c r="M29" s="16">
        <v>102</v>
      </c>
      <c r="N29" s="16">
        <v>60</v>
      </c>
      <c r="O29" s="16">
        <v>42</v>
      </c>
      <c r="P29" s="4"/>
      <c r="Q29" s="8"/>
      <c r="R29" s="9"/>
      <c r="S29" s="9"/>
      <c r="T29" s="1"/>
      <c r="U29" s="1"/>
    </row>
    <row r="30" spans="1:21" ht="18" customHeight="1">
      <c r="A30" s="25" t="s">
        <v>71</v>
      </c>
      <c r="B30" s="13" t="s">
        <v>34</v>
      </c>
      <c r="C30" s="62"/>
      <c r="D30" s="62"/>
      <c r="E30" s="62"/>
      <c r="F30" s="62" t="s">
        <v>42</v>
      </c>
      <c r="G30" s="62"/>
      <c r="H30" s="62"/>
      <c r="I30" s="30"/>
      <c r="J30" s="49"/>
      <c r="K30" s="16">
        <v>546</v>
      </c>
      <c r="L30" s="16"/>
      <c r="M30" s="16">
        <v>546</v>
      </c>
      <c r="N30" s="16"/>
      <c r="O30" s="16">
        <v>546</v>
      </c>
      <c r="P30" s="4"/>
      <c r="Q30" s="8"/>
      <c r="R30" s="9"/>
      <c r="S30" s="9"/>
      <c r="T30" s="1"/>
      <c r="U30" s="1"/>
    </row>
    <row r="31" spans="1:21" ht="20.25" customHeight="1">
      <c r="A31" s="31" t="s">
        <v>41</v>
      </c>
      <c r="B31" s="32" t="s">
        <v>10</v>
      </c>
      <c r="C31" s="63"/>
      <c r="D31" s="63"/>
      <c r="E31" s="63"/>
      <c r="F31" s="63" t="s">
        <v>42</v>
      </c>
      <c r="G31" s="63"/>
      <c r="H31" s="63"/>
      <c r="I31" s="33">
        <v>48</v>
      </c>
      <c r="J31" s="30">
        <v>16</v>
      </c>
      <c r="K31" s="42">
        <v>32</v>
      </c>
      <c r="L31" s="16">
        <f>K31-M31</f>
        <v>0</v>
      </c>
      <c r="M31" s="16">
        <v>32</v>
      </c>
      <c r="N31" s="16">
        <v>32</v>
      </c>
      <c r="O31" s="16"/>
      <c r="P31" s="4"/>
      <c r="Q31" s="8"/>
      <c r="R31" s="9"/>
      <c r="S31" s="9"/>
      <c r="T31" s="1"/>
      <c r="U31" s="1"/>
    </row>
    <row r="32" spans="1:21" ht="15.75" customHeight="1">
      <c r="A32" s="82" t="s">
        <v>26</v>
      </c>
      <c r="B32" s="83"/>
      <c r="C32" s="83"/>
      <c r="D32" s="83"/>
      <c r="E32" s="83"/>
      <c r="F32" s="83"/>
      <c r="G32" s="83"/>
      <c r="H32" s="84"/>
      <c r="I32" s="65">
        <f>I31+I18+I10</f>
        <v>1134</v>
      </c>
      <c r="J32" s="65">
        <f>J31+J18+J10</f>
        <v>280</v>
      </c>
      <c r="K32" s="64">
        <f>K10+K20+K27+K31</f>
        <v>1368</v>
      </c>
      <c r="L32" s="64">
        <f>L31+L18+L10</f>
        <v>441</v>
      </c>
      <c r="M32" s="64">
        <f>M31+M18+M10</f>
        <v>876</v>
      </c>
      <c r="N32" s="78">
        <f>SUM(N10+N18)</f>
        <v>612</v>
      </c>
      <c r="O32" s="64">
        <f>O18</f>
        <v>756</v>
      </c>
      <c r="P32" s="4"/>
      <c r="Q32" s="8"/>
      <c r="R32" s="9"/>
      <c r="S32" s="9"/>
      <c r="T32" s="1"/>
      <c r="U32" s="1"/>
    </row>
    <row r="33" spans="1:21" ht="15.75" customHeight="1">
      <c r="A33" s="85"/>
      <c r="B33" s="86"/>
      <c r="C33" s="86"/>
      <c r="D33" s="86"/>
      <c r="E33" s="86"/>
      <c r="F33" s="86"/>
      <c r="G33" s="86"/>
      <c r="H33" s="87"/>
      <c r="I33" s="66"/>
      <c r="J33" s="66"/>
      <c r="K33" s="64"/>
      <c r="L33" s="64"/>
      <c r="M33" s="64"/>
      <c r="N33" s="64"/>
      <c r="O33" s="64"/>
      <c r="P33" s="4"/>
      <c r="Q33" s="8"/>
      <c r="R33" s="9"/>
      <c r="S33" s="9"/>
      <c r="T33" s="1"/>
      <c r="U33" s="1"/>
    </row>
    <row r="34" spans="1:21" ht="16.5" customHeight="1">
      <c r="A34" s="88" t="s">
        <v>72</v>
      </c>
      <c r="B34" s="88"/>
      <c r="C34" s="88"/>
      <c r="D34" s="88"/>
      <c r="E34" s="88"/>
      <c r="F34" s="88"/>
      <c r="G34" s="88"/>
      <c r="H34" s="88"/>
      <c r="I34" s="88"/>
      <c r="J34" s="88"/>
      <c r="K34" s="70" t="s">
        <v>26</v>
      </c>
      <c r="L34" s="55"/>
      <c r="M34" s="55"/>
      <c r="N34" s="11"/>
      <c r="O34" s="11"/>
      <c r="P34" s="4"/>
      <c r="Q34" s="8"/>
      <c r="R34" s="9"/>
      <c r="S34" s="9"/>
      <c r="T34" s="1"/>
      <c r="U34" s="1"/>
    </row>
    <row r="35" spans="1:21" ht="13.5" customHeight="1">
      <c r="A35" s="88"/>
      <c r="B35" s="88"/>
      <c r="C35" s="88"/>
      <c r="D35" s="88"/>
      <c r="E35" s="88"/>
      <c r="F35" s="88"/>
      <c r="G35" s="88"/>
      <c r="H35" s="88"/>
      <c r="I35" s="88"/>
      <c r="J35" s="88"/>
      <c r="K35" s="70"/>
      <c r="L35" s="55"/>
      <c r="M35" s="55"/>
      <c r="N35" s="75" t="s">
        <v>4</v>
      </c>
      <c r="O35" s="75"/>
      <c r="P35" s="4"/>
      <c r="Q35" s="8"/>
      <c r="R35" s="9"/>
      <c r="S35" s="9"/>
      <c r="T35" s="1"/>
      <c r="U35" s="1"/>
    </row>
    <row r="36" spans="1:21" ht="15.75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70"/>
      <c r="L36" s="55"/>
      <c r="M36" s="55"/>
      <c r="N36" s="37" t="s">
        <v>7</v>
      </c>
      <c r="O36" s="37" t="s">
        <v>8</v>
      </c>
      <c r="P36" s="4"/>
      <c r="Q36" s="8"/>
      <c r="R36" s="9"/>
      <c r="S36" s="9"/>
      <c r="T36" s="1"/>
      <c r="U36" s="1"/>
    </row>
    <row r="37" spans="1:21" ht="12.75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70"/>
      <c r="L37" s="55"/>
      <c r="M37" s="55"/>
      <c r="N37" s="40" t="s">
        <v>51</v>
      </c>
      <c r="O37" s="40" t="s">
        <v>52</v>
      </c>
      <c r="P37" s="4"/>
      <c r="Q37" s="8"/>
      <c r="R37" s="9"/>
      <c r="S37" s="9"/>
      <c r="T37" s="1"/>
      <c r="U37" s="1"/>
    </row>
    <row r="38" spans="1:21" ht="30" customHeight="1">
      <c r="A38" s="88"/>
      <c r="B38" s="88"/>
      <c r="C38" s="88"/>
      <c r="D38" s="88"/>
      <c r="E38" s="88"/>
      <c r="F38" s="88"/>
      <c r="G38" s="88"/>
      <c r="H38" s="88"/>
      <c r="I38" s="88"/>
      <c r="J38" s="88"/>
      <c r="K38" s="70"/>
      <c r="L38" s="74" t="s">
        <v>27</v>
      </c>
      <c r="M38" s="74"/>
      <c r="N38" s="50">
        <f>N12+N13+N14+N15+N16+N17+N21+N22+N23+N24++N25+N28+N31</f>
        <v>449</v>
      </c>
      <c r="O38" s="50">
        <f>O12+O13+O14+O15+O16+O17+O21+O22+O23+O24++O25+O28+O31</f>
        <v>127</v>
      </c>
      <c r="P38" s="4"/>
      <c r="Q38" s="8"/>
      <c r="R38" s="9"/>
      <c r="S38" s="9"/>
      <c r="T38" s="1"/>
      <c r="U38" s="1"/>
    </row>
    <row r="39" spans="1:21" ht="37.5" customHeight="1">
      <c r="A39" s="88"/>
      <c r="B39" s="88"/>
      <c r="C39" s="88"/>
      <c r="D39" s="88"/>
      <c r="E39" s="88"/>
      <c r="F39" s="88"/>
      <c r="G39" s="88"/>
      <c r="H39" s="88"/>
      <c r="I39" s="88"/>
      <c r="J39" s="88"/>
      <c r="K39" s="70"/>
      <c r="L39" s="77" t="s">
        <v>28</v>
      </c>
      <c r="M39" s="77"/>
      <c r="N39" s="50">
        <f>N26+N29</f>
        <v>163</v>
      </c>
      <c r="O39" s="50">
        <f>O26+O29</f>
        <v>83</v>
      </c>
      <c r="P39" s="36">
        <f>P26+P29</f>
        <v>0</v>
      </c>
      <c r="Q39" s="8"/>
      <c r="R39" s="9"/>
      <c r="S39" s="9"/>
      <c r="T39" s="1"/>
      <c r="U39" s="1"/>
    </row>
    <row r="40" spans="1:21" ht="21" customHeight="1">
      <c r="A40" s="88"/>
      <c r="B40" s="88"/>
      <c r="C40" s="88"/>
      <c r="D40" s="88"/>
      <c r="E40" s="88"/>
      <c r="F40" s="88"/>
      <c r="G40" s="88"/>
      <c r="H40" s="88"/>
      <c r="I40" s="88"/>
      <c r="J40" s="88"/>
      <c r="K40" s="70"/>
      <c r="L40" s="77" t="s">
        <v>29</v>
      </c>
      <c r="M40" s="77"/>
      <c r="N40" s="50"/>
      <c r="O40" s="50">
        <f>O30</f>
        <v>546</v>
      </c>
      <c r="P40" s="4"/>
      <c r="Q40" s="8"/>
      <c r="R40" s="9"/>
      <c r="S40" s="9"/>
      <c r="T40" s="1"/>
      <c r="U40" s="1"/>
    </row>
    <row r="41" spans="1:21" ht="26.25" customHeight="1">
      <c r="A41" s="88"/>
      <c r="B41" s="88"/>
      <c r="C41" s="88"/>
      <c r="D41" s="88"/>
      <c r="E41" s="88"/>
      <c r="F41" s="88"/>
      <c r="G41" s="88"/>
      <c r="H41" s="88"/>
      <c r="I41" s="88"/>
      <c r="J41" s="88"/>
      <c r="K41" s="70"/>
      <c r="L41" s="74" t="s">
        <v>30</v>
      </c>
      <c r="M41" s="74"/>
      <c r="N41" s="14">
        <v>3</v>
      </c>
      <c r="O41" s="14"/>
      <c r="P41" s="4"/>
      <c r="Q41" s="8"/>
      <c r="R41" s="9"/>
      <c r="S41" s="9"/>
      <c r="T41" s="1"/>
      <c r="U41" s="1"/>
    </row>
    <row r="42" spans="1:21" ht="15.75" customHeight="1">
      <c r="A42" s="88"/>
      <c r="B42" s="88"/>
      <c r="C42" s="88"/>
      <c r="D42" s="88"/>
      <c r="E42" s="88"/>
      <c r="F42" s="88"/>
      <c r="G42" s="88"/>
      <c r="H42" s="88"/>
      <c r="I42" s="88"/>
      <c r="J42" s="88"/>
      <c r="K42" s="70"/>
      <c r="L42" s="74" t="s">
        <v>31</v>
      </c>
      <c r="M42" s="74"/>
      <c r="N42" s="14"/>
      <c r="O42" s="14"/>
      <c r="P42" s="4"/>
      <c r="Q42" s="8"/>
      <c r="R42" s="9"/>
      <c r="S42" s="9"/>
      <c r="T42" s="1"/>
      <c r="U42" s="1"/>
    </row>
    <row r="43" spans="1:21" ht="15.75" customHeight="1">
      <c r="A43" s="88"/>
      <c r="B43" s="88"/>
      <c r="C43" s="88"/>
      <c r="D43" s="88"/>
      <c r="E43" s="88"/>
      <c r="F43" s="88"/>
      <c r="G43" s="88"/>
      <c r="H43" s="88"/>
      <c r="I43" s="88"/>
      <c r="J43" s="88"/>
      <c r="K43" s="70"/>
      <c r="L43" s="74" t="s">
        <v>32</v>
      </c>
      <c r="M43" s="74"/>
      <c r="N43" s="51"/>
      <c r="O43" s="51"/>
      <c r="P43" s="4"/>
      <c r="Q43" s="34"/>
      <c r="R43" s="35"/>
      <c r="S43" s="35"/>
      <c r="T43" s="1"/>
      <c r="U43" s="1"/>
    </row>
    <row r="44" spans="20:21" ht="15.75" customHeight="1">
      <c r="T44" s="1"/>
      <c r="U44" s="1"/>
    </row>
    <row r="45" ht="12.75" customHeight="1"/>
    <row r="46" spans="11:15" ht="22.5">
      <c r="K46" s="2"/>
      <c r="L46" s="3"/>
      <c r="M46" s="3"/>
      <c r="N46" s="2"/>
      <c r="O46" s="2"/>
    </row>
    <row r="47" spans="16:18" ht="25.5" customHeight="1">
      <c r="P47" s="2"/>
      <c r="Q47" s="2"/>
      <c r="R47" s="2">
        <v>612</v>
      </c>
    </row>
    <row r="48" ht="12.75" customHeight="1"/>
    <row r="49" ht="12.75" customHeight="1"/>
    <row r="50" ht="68.25" customHeight="1"/>
    <row r="51" ht="15.75" customHeight="1"/>
    <row r="52" ht="12.75" customHeight="1"/>
    <row r="53" ht="13.5" customHeight="1"/>
    <row r="54" ht="26.25" customHeight="1"/>
    <row r="55" ht="12.75" customHeight="1"/>
    <row r="56" ht="27" customHeight="1"/>
    <row r="57" ht="15.75" customHeight="1"/>
    <row r="58" ht="15.75" customHeight="1"/>
    <row r="59" ht="16.5" customHeight="1"/>
    <row r="62" ht="44.25" customHeight="1"/>
  </sheetData>
  <sheetProtection/>
  <mergeCells count="82">
    <mergeCell ref="A32:H33"/>
    <mergeCell ref="A34:J43"/>
    <mergeCell ref="B4:B8"/>
    <mergeCell ref="C4:H8"/>
    <mergeCell ref="I4:M4"/>
    <mergeCell ref="I5:I8"/>
    <mergeCell ref="J5:J8"/>
    <mergeCell ref="K5:M5"/>
    <mergeCell ref="K6:K8"/>
    <mergeCell ref="L6:M7"/>
    <mergeCell ref="A10:A11"/>
    <mergeCell ref="B10:B11"/>
    <mergeCell ref="C12:E12"/>
    <mergeCell ref="C13:E13"/>
    <mergeCell ref="C14:E14"/>
    <mergeCell ref="C20:E20"/>
    <mergeCell ref="A4:A8"/>
    <mergeCell ref="M10:M11"/>
    <mergeCell ref="N10:N11"/>
    <mergeCell ref="O10:O11"/>
    <mergeCell ref="I10:I11"/>
    <mergeCell ref="J10:J11"/>
    <mergeCell ref="K10:K11"/>
    <mergeCell ref="C10:E11"/>
    <mergeCell ref="F10:H11"/>
    <mergeCell ref="N4:O4"/>
    <mergeCell ref="L10:L11"/>
    <mergeCell ref="L42:M42"/>
    <mergeCell ref="N35:O35"/>
    <mergeCell ref="L39:M39"/>
    <mergeCell ref="L40:M40"/>
    <mergeCell ref="L34:M37"/>
    <mergeCell ref="N32:N33"/>
    <mergeCell ref="L32:L33"/>
    <mergeCell ref="K34:K43"/>
    <mergeCell ref="A2:S2"/>
    <mergeCell ref="A3:S3"/>
    <mergeCell ref="L38:M38"/>
    <mergeCell ref="C26:E26"/>
    <mergeCell ref="F20:H20"/>
    <mergeCell ref="O32:O33"/>
    <mergeCell ref="L43:M43"/>
    <mergeCell ref="L41:M41"/>
    <mergeCell ref="M32:M33"/>
    <mergeCell ref="K32:K33"/>
    <mergeCell ref="J32:J33"/>
    <mergeCell ref="F23:H23"/>
    <mergeCell ref="I32:I33"/>
    <mergeCell ref="C21:E21"/>
    <mergeCell ref="C18:E18"/>
    <mergeCell ref="C19:E19"/>
    <mergeCell ref="F19:H19"/>
    <mergeCell ref="F18:H18"/>
    <mergeCell ref="F21:H21"/>
    <mergeCell ref="C31:E31"/>
    <mergeCell ref="F22:H22"/>
    <mergeCell ref="C30:E30"/>
    <mergeCell ref="F30:H30"/>
    <mergeCell ref="F26:H26"/>
    <mergeCell ref="F28:H28"/>
    <mergeCell ref="F31:H31"/>
    <mergeCell ref="C28:E28"/>
    <mergeCell ref="C24:E24"/>
    <mergeCell ref="C23:E23"/>
    <mergeCell ref="C9:H9"/>
    <mergeCell ref="F12:H12"/>
    <mergeCell ref="F13:H13"/>
    <mergeCell ref="F29:H29"/>
    <mergeCell ref="F15:H15"/>
    <mergeCell ref="F16:H16"/>
    <mergeCell ref="C15:E15"/>
    <mergeCell ref="C16:E16"/>
    <mergeCell ref="C29:E29"/>
    <mergeCell ref="C17:E17"/>
    <mergeCell ref="F24:H24"/>
    <mergeCell ref="C25:E25"/>
    <mergeCell ref="F25:H25"/>
    <mergeCell ref="F27:H27"/>
    <mergeCell ref="F14:H14"/>
    <mergeCell ref="F17:H17"/>
    <mergeCell ref="C27:E27"/>
    <mergeCell ref="C22:E22"/>
  </mergeCells>
  <printOptions/>
  <pageMargins left="0" right="0" top="0" bottom="0" header="0" footer="0"/>
  <pageSetup fitToHeight="0" fitToWidth="1"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2023-01-27T02:41:22Z</cp:lastPrinted>
  <dcterms:created xsi:type="dcterms:W3CDTF">1996-10-08T23:32:33Z</dcterms:created>
  <dcterms:modified xsi:type="dcterms:W3CDTF">2023-01-27T02:42:18Z</dcterms:modified>
  <cp:category/>
  <cp:version/>
  <cp:contentType/>
  <cp:contentStatus/>
</cp:coreProperties>
</file>